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SIA\КАБ\2026 г\Месечни отчети\"/>
    </mc:Choice>
  </mc:AlternateContent>
  <xr:revisionPtr revIDLastSave="0" documentId="13_ncr:1_{904BF257-AAD3-4A1E-BEF4-C35120A66902}" xr6:coauthVersionLast="36" xr6:coauthVersionMax="36" xr10:uidLastSave="{00000000-0000-0000-0000-000000000000}"/>
  <bookViews>
    <workbookView xWindow="-105" yWindow="255" windowWidth="19410" windowHeight="9930" xr2:uid="{00000000-000D-0000-FFFF-FFFF00000000}"/>
  </bookViews>
  <sheets>
    <sheet name="2025" sheetId="72" r:id="rId1"/>
  </sheets>
  <calcPr calcId="191029"/>
  <fileRecoveryPr autoRecover="0"/>
</workbook>
</file>

<file path=xl/calcChain.xml><?xml version="1.0" encoding="utf-8"?>
<calcChain xmlns="http://schemas.openxmlformats.org/spreadsheetml/2006/main">
  <c r="D6" i="72" l="1"/>
  <c r="D24" i="72" l="1"/>
  <c r="D10" i="72" l="1"/>
  <c r="C24" i="72" l="1"/>
  <c r="E37" i="72"/>
  <c r="C6" i="72" l="1"/>
  <c r="E50" i="72" l="1"/>
  <c r="E51" i="72"/>
  <c r="E38" i="72" l="1"/>
  <c r="D5" i="72" l="1"/>
  <c r="C42" i="72" l="1"/>
  <c r="E23" i="72" l="1"/>
  <c r="E22" i="72"/>
  <c r="E21" i="72"/>
  <c r="E20" i="72"/>
  <c r="E19" i="72"/>
  <c r="E18" i="72"/>
  <c r="E17" i="72"/>
  <c r="E16" i="72"/>
  <c r="E15" i="72"/>
  <c r="E9" i="72"/>
  <c r="E14" i="72"/>
  <c r="E13" i="72"/>
  <c r="E12" i="72"/>
  <c r="E11" i="72"/>
  <c r="E8" i="72"/>
  <c r="C10" i="72" l="1"/>
  <c r="E10" i="72" l="1"/>
  <c r="E52" i="72"/>
  <c r="E57" i="72" l="1"/>
  <c r="E56" i="72"/>
  <c r="E55" i="72"/>
  <c r="E54" i="72"/>
  <c r="E53" i="72"/>
  <c r="E49" i="72"/>
  <c r="E48" i="72"/>
  <c r="E47" i="72"/>
  <c r="E46" i="72"/>
  <c r="E45" i="72"/>
  <c r="E44" i="72"/>
  <c r="E43" i="72"/>
  <c r="C5" i="72" l="1"/>
  <c r="E41" i="72"/>
  <c r="E40" i="72"/>
  <c r="E39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D42" i="72" l="1"/>
  <c r="E6" i="72" l="1"/>
  <c r="E7" i="72"/>
  <c r="E5" i="72" l="1"/>
  <c r="E42" i="72" l="1"/>
  <c r="E24" i="72"/>
  <c r="D58" i="72"/>
  <c r="C58" i="72"/>
  <c r="E58" i="72" l="1"/>
</calcChain>
</file>

<file path=xl/sharedStrings.xml><?xml version="1.0" encoding="utf-8"?>
<sst xmlns="http://schemas.openxmlformats.org/spreadsheetml/2006/main" count="77" uniqueCount="75">
  <si>
    <t>Вид приходи (разходи)</t>
  </si>
  <si>
    <t>Приходи от лихви по банкови сметки</t>
  </si>
  <si>
    <t xml:space="preserve">№ </t>
  </si>
  <si>
    <t>подпис</t>
  </si>
  <si>
    <t xml:space="preserve">Приходи от глоби </t>
  </si>
  <si>
    <t>Дарения</t>
  </si>
  <si>
    <t>Председател на РК на КАБ:</t>
  </si>
  <si>
    <t>печат</t>
  </si>
  <si>
    <t>Стари плащания</t>
  </si>
  <si>
    <t>2.1</t>
  </si>
  <si>
    <t>2.2</t>
  </si>
  <si>
    <t>Други приходи по Тарифата на КАБ</t>
  </si>
  <si>
    <t>2.3</t>
  </si>
  <si>
    <t>А. ПРИХОДИ ( общо  поз. 1 до поз.11 вкл.)</t>
  </si>
  <si>
    <t>1.1</t>
  </si>
  <si>
    <t>1.2</t>
  </si>
  <si>
    <t>1.3</t>
  </si>
  <si>
    <t>Преводи по решение на УС, ОС</t>
  </si>
  <si>
    <t>Възстановени суми</t>
  </si>
  <si>
    <t xml:space="preserve">Стари плащания/разсрочено </t>
  </si>
  <si>
    <t>Вътрешен превод централа</t>
  </si>
  <si>
    <t>Технически изпълнител:</t>
  </si>
  <si>
    <t>ФО-РК__-1 - Възнаграждения по ТД (брутно, включително осигуровки)</t>
  </si>
  <si>
    <t>ФО-РК__-2 - Възнаграждения по ГД (брутно, включително осигуровки)</t>
  </si>
  <si>
    <t>ФО-РК__-3 - Други външни услуги</t>
  </si>
  <si>
    <t>ФО-РК__-4 - Командировки</t>
  </si>
  <si>
    <t>ФО-РК__-5 - Организиране на ОС на РК</t>
  </si>
  <si>
    <t>ФО-РК__-7 - Реклама</t>
  </si>
  <si>
    <t>ФО-РК__-8 - Техника, оборудване, компютърни компоненти и софтуер</t>
  </si>
  <si>
    <t>ФО-РК__-9 - Разходи свързани със сгради</t>
  </si>
  <si>
    <t>Б.1 РАЗХОДИ ЗА СМЕТКА НА РК</t>
  </si>
  <si>
    <t>Б.2 РАЗХОДИ ЗА СМЕТКА НА ЦЕНТРАЛА</t>
  </si>
  <si>
    <t>ФО-ОТР-4 - Командировки</t>
  </si>
  <si>
    <t>ФО-ОТР-5 - Организиране на ОС на РК</t>
  </si>
  <si>
    <t>ФО-ОТР-6 - Представителни</t>
  </si>
  <si>
    <t>ФО-ОТР-7 - Реклама</t>
  </si>
  <si>
    <t>ФО-ОТР-9 - Разходи свързани със сгради</t>
  </si>
  <si>
    <t>ФО-К1-4 - Командировки за ОС</t>
  </si>
  <si>
    <t>ФО-К2-4 - Командировки за УС</t>
  </si>
  <si>
    <t>ФО-К3-4 - Командировки за КС</t>
  </si>
  <si>
    <t>ФО-К4-4 - Командировки за КДП</t>
  </si>
  <si>
    <t>КАБ - РЕГИОНАЛНА КОЛЕГИЯ СОФИЯ ОБЛАСТ</t>
  </si>
  <si>
    <t>ФО-ОТР-10 - Други разходи - офис консумативи</t>
  </si>
  <si>
    <t>ФО-РК__-6 - Представителни - награди</t>
  </si>
  <si>
    <t>Други -погрешен превод или превод за друга РК и Централа</t>
  </si>
  <si>
    <t>ФО-ОТР-3 - Други външни услуги, такси банка</t>
  </si>
  <si>
    <t>Възстановени суми от погрешни преводи</t>
  </si>
  <si>
    <t>Три имена Сийка Стоилова Илова</t>
  </si>
  <si>
    <t>телефон 0888 99  04 23</t>
  </si>
  <si>
    <t>3.</t>
  </si>
  <si>
    <t>Приходи за събития</t>
  </si>
  <si>
    <t>Захранване на банка от каса и обратно (вписва се само в колоната, в която е прихода)</t>
  </si>
  <si>
    <t>Захранване на банка от каса и обратно(вписва се само в колоната, в която е разхода)</t>
  </si>
  <si>
    <r>
      <t>ФО-ОТР-8 -</t>
    </r>
    <r>
      <rPr>
        <sz val="11"/>
        <rFont val="Arial Narrow"/>
        <family val="2"/>
      </rPr>
      <t>Техника, оборудване, компютърни компоненти и софтуер</t>
    </r>
  </si>
  <si>
    <r>
      <t xml:space="preserve">ФО-ОТР-2 - </t>
    </r>
    <r>
      <rPr>
        <sz val="11"/>
        <rFont val="Arial Narrow"/>
        <family val="2"/>
      </rPr>
      <t>Възнаграждения по ГД (брутно, включително осигуровки)</t>
    </r>
  </si>
  <si>
    <t>Годишни вноски за  2026 г. в т.ч.</t>
  </si>
  <si>
    <t>Вноски за  ППП 2026 г.</t>
  </si>
  <si>
    <t>Вноски за  ОПП 2026 г.</t>
  </si>
  <si>
    <t>Отчисления вноски за  2025 г.</t>
  </si>
  <si>
    <t>Отчисления вноски за 2026 г.</t>
  </si>
  <si>
    <t>ФО-ОТР-1 - Възнаграждения по ТД (брутно, включ. осигуровки)</t>
  </si>
  <si>
    <t>ФО-РК__-11 - Други разходи СЪБИТИЯ</t>
  </si>
  <si>
    <t>ФО-РК__-10 - Други разходи - офис кансумативи, канц. материали</t>
  </si>
  <si>
    <t>Три имена Руси Кирилов Делев</t>
  </si>
  <si>
    <t>Налични средства в края на текущия месец 2026 г.</t>
  </si>
  <si>
    <t xml:space="preserve">каса(€) </t>
  </si>
  <si>
    <t>банка(€)</t>
  </si>
  <si>
    <t>общо(€)</t>
  </si>
  <si>
    <t xml:space="preserve">Вноски за членство  2026 г. </t>
  </si>
  <si>
    <t>Годишни вноски за  2027 г. в т.ч.</t>
  </si>
  <si>
    <t>Вноски за членство 2027 г.</t>
  </si>
  <si>
    <t>Вноски за  ППП 2027 г.</t>
  </si>
  <si>
    <t>Вноски за  ОПП 2027 г.</t>
  </si>
  <si>
    <t>ОТЧЕТ ЗА ПРИХОДИ И РАЗХОДИ ПО БАНКОВ ПЪТ И КАСА  ЗА  месец ЮЛИ 2026 г.</t>
  </si>
  <si>
    <t>Налични средства към първо число м. ЮЛИ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</si>
</sst>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2"/>
      <name val="Arial Narrow"/>
      <family val="2"/>
    </font>
    <font>
      <sz val="11"/>
      <name val="Arial Narrow"/>
      <family val="2"/>
    </font>
    <font>
      <sz val="9"/>
      <name val="Arial Narrow"/>
      <family val="2"/>
      <charset val="204"/>
    </font>
    <font>
      <sz val="1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2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2" fontId="3" fillId="5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2" fontId="4" fillId="4" borderId="1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3" borderId="1" xfId="0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" fillId="5" borderId="0" xfId="0" applyNumberFormat="1" applyFont="1" applyFill="1" applyAlignment="1">
      <alignment horizontal="center" vertical="center"/>
    </xf>
    <xf numFmtId="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topLeftCell="A19" zoomScale="84" zoomScaleNormal="84" workbookViewId="0">
      <selection activeCell="J46" sqref="J46"/>
    </sheetView>
  </sheetViews>
  <sheetFormatPr defaultColWidth="8.85546875" defaultRowHeight="12.75" x14ac:dyDescent="0.2"/>
  <cols>
    <col min="1" max="1" width="3.42578125" style="11" customWidth="1"/>
    <col min="2" max="2" width="60.5703125" style="1" customWidth="1"/>
    <col min="3" max="3" width="9.28515625" style="1" customWidth="1"/>
    <col min="4" max="5" width="10.7109375" style="1" customWidth="1"/>
    <col min="6" max="16384" width="8.85546875" style="1"/>
  </cols>
  <sheetData>
    <row r="1" spans="1:75" s="8" customFormat="1" ht="15.75" x14ac:dyDescent="0.25">
      <c r="A1" s="10"/>
      <c r="B1" s="9" t="s">
        <v>41</v>
      </c>
    </row>
    <row r="2" spans="1:75" ht="15.75" x14ac:dyDescent="0.25">
      <c r="A2" s="10"/>
      <c r="B2" s="9" t="s">
        <v>73</v>
      </c>
      <c r="C2" s="8"/>
      <c r="D2" s="8"/>
      <c r="E2" s="8"/>
    </row>
    <row r="3" spans="1:75" s="3" customFormat="1" ht="21" customHeight="1" x14ac:dyDescent="0.2">
      <c r="A3" s="14" t="s">
        <v>2</v>
      </c>
      <c r="B3" s="15" t="s">
        <v>0</v>
      </c>
      <c r="C3" s="15" t="s">
        <v>65</v>
      </c>
      <c r="D3" s="15" t="s">
        <v>66</v>
      </c>
      <c r="E3" s="15" t="s">
        <v>67</v>
      </c>
      <c r="F3" s="2"/>
      <c r="G3" s="2"/>
      <c r="H3" s="2"/>
      <c r="I3" s="2"/>
      <c r="J3" s="2"/>
      <c r="K3" s="2"/>
    </row>
    <row r="4" spans="1:75" ht="15.75" x14ac:dyDescent="0.25">
      <c r="A4" s="16"/>
      <c r="B4" s="17" t="s">
        <v>74</v>
      </c>
      <c r="C4" s="42">
        <v>704.7199999999998</v>
      </c>
      <c r="D4" s="42">
        <v>37128.480000000018</v>
      </c>
      <c r="E4" s="42">
        <v>37833.200000000019</v>
      </c>
      <c r="F4" s="2"/>
      <c r="G4" s="41"/>
      <c r="H4" s="41"/>
      <c r="I4" s="41"/>
      <c r="J4" s="2"/>
      <c r="K4" s="2"/>
    </row>
    <row r="5" spans="1:75" ht="15.75" x14ac:dyDescent="0.25">
      <c r="A5" s="18"/>
      <c r="B5" s="19" t="s">
        <v>13</v>
      </c>
      <c r="C5" s="38">
        <f>C6+C10+C14+C15+C16+C17+C18+C19+C20+C21+C22+C23</f>
        <v>0</v>
      </c>
      <c r="D5" s="38">
        <f>D6+D10+D14+D15+D16+D17+D18+D19+D20+D21+D22+D23</f>
        <v>236.55999999999997</v>
      </c>
      <c r="E5" s="38">
        <f t="shared" ref="E5" si="0">C5+D5</f>
        <v>236.55999999999997</v>
      </c>
      <c r="F5" s="13"/>
    </row>
    <row r="6" spans="1:75" s="5" customFormat="1" ht="15.75" x14ac:dyDescent="0.2">
      <c r="A6" s="21">
        <v>1</v>
      </c>
      <c r="B6" s="22" t="s">
        <v>55</v>
      </c>
      <c r="C6" s="23">
        <f>C7+C8+C9</f>
        <v>0</v>
      </c>
      <c r="D6" s="23">
        <f>D7+D8+D9</f>
        <v>236.55999999999997</v>
      </c>
      <c r="E6" s="23">
        <f t="shared" ref="E6:E25" si="1">C6+D6</f>
        <v>236.55999999999997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s="5" customFormat="1" ht="15.75" x14ac:dyDescent="0.2">
      <c r="A7" s="24" t="s">
        <v>14</v>
      </c>
      <c r="B7" s="22" t="s">
        <v>68</v>
      </c>
      <c r="C7" s="25">
        <v>0</v>
      </c>
      <c r="D7" s="25">
        <v>107.38</v>
      </c>
      <c r="E7" s="25">
        <f t="shared" si="1"/>
        <v>107.38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s="5" customFormat="1" ht="15.75" x14ac:dyDescent="0.2">
      <c r="A8" s="24" t="s">
        <v>15</v>
      </c>
      <c r="B8" s="22" t="s">
        <v>56</v>
      </c>
      <c r="C8" s="25">
        <v>0</v>
      </c>
      <c r="D8" s="25">
        <v>98.52</v>
      </c>
      <c r="E8" s="25">
        <f t="shared" si="1"/>
        <v>98.52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s="5" customFormat="1" ht="15.75" x14ac:dyDescent="0.2">
      <c r="A9" s="24" t="s">
        <v>16</v>
      </c>
      <c r="B9" s="22" t="s">
        <v>57</v>
      </c>
      <c r="C9" s="25">
        <v>0</v>
      </c>
      <c r="D9" s="25">
        <v>30.66</v>
      </c>
      <c r="E9" s="25">
        <f t="shared" si="1"/>
        <v>30.66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s="5" customFormat="1" ht="15.75" x14ac:dyDescent="0.2">
      <c r="A10" s="21">
        <v>2</v>
      </c>
      <c r="B10" s="22" t="s">
        <v>69</v>
      </c>
      <c r="C10" s="23">
        <f>C11+C12+C13</f>
        <v>0</v>
      </c>
      <c r="D10" s="23">
        <f>D11+D12+D13+J17</f>
        <v>0</v>
      </c>
      <c r="E10" s="23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s="5" customFormat="1" ht="15.75" x14ac:dyDescent="0.2">
      <c r="A11" s="24" t="s">
        <v>9</v>
      </c>
      <c r="B11" s="22" t="s">
        <v>70</v>
      </c>
      <c r="C11" s="25">
        <v>0</v>
      </c>
      <c r="D11" s="25">
        <v>0</v>
      </c>
      <c r="E11" s="25">
        <f t="shared" si="1"/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s="5" customFormat="1" ht="15.75" x14ac:dyDescent="0.2">
      <c r="A12" s="24" t="s">
        <v>10</v>
      </c>
      <c r="B12" s="22" t="s">
        <v>71</v>
      </c>
      <c r="C12" s="25">
        <v>0</v>
      </c>
      <c r="D12" s="25">
        <v>0</v>
      </c>
      <c r="E12" s="25">
        <f t="shared" si="1"/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s="5" customFormat="1" ht="15.75" x14ac:dyDescent="0.2">
      <c r="A13" s="24" t="s">
        <v>12</v>
      </c>
      <c r="B13" s="22" t="s">
        <v>72</v>
      </c>
      <c r="C13" s="25">
        <v>0</v>
      </c>
      <c r="D13" s="25">
        <v>0</v>
      </c>
      <c r="E13" s="25">
        <f t="shared" si="1"/>
        <v>0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s="5" customFormat="1" ht="15.75" x14ac:dyDescent="0.2">
      <c r="A14" s="26" t="s">
        <v>49</v>
      </c>
      <c r="B14" s="22" t="s">
        <v>50</v>
      </c>
      <c r="C14" s="25">
        <v>0</v>
      </c>
      <c r="D14" s="25">
        <v>0</v>
      </c>
      <c r="E14" s="25">
        <f t="shared" si="1"/>
        <v>0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s="5" customFormat="1" ht="15.75" x14ac:dyDescent="0.2">
      <c r="A15" s="21">
        <v>4</v>
      </c>
      <c r="B15" s="22" t="s">
        <v>1</v>
      </c>
      <c r="C15" s="25">
        <v>0</v>
      </c>
      <c r="D15" s="25">
        <v>0</v>
      </c>
      <c r="E15" s="25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s="5" customFormat="1" ht="15.75" x14ac:dyDescent="0.2">
      <c r="A16" s="21">
        <v>5</v>
      </c>
      <c r="B16" s="22" t="s">
        <v>11</v>
      </c>
      <c r="C16" s="25">
        <v>0</v>
      </c>
      <c r="D16" s="25">
        <v>0</v>
      </c>
      <c r="E16" s="25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s="5" customFormat="1" ht="15" customHeight="1" x14ac:dyDescent="0.2">
      <c r="A17" s="21">
        <v>6</v>
      </c>
      <c r="B17" s="39" t="s">
        <v>51</v>
      </c>
      <c r="C17" s="25">
        <v>0</v>
      </c>
      <c r="D17" s="25">
        <v>0</v>
      </c>
      <c r="E17" s="25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5" customFormat="1" ht="15.75" x14ac:dyDescent="0.2">
      <c r="A18" s="21">
        <v>7</v>
      </c>
      <c r="B18" s="22" t="s">
        <v>4</v>
      </c>
      <c r="C18" s="25">
        <v>0</v>
      </c>
      <c r="D18" s="25">
        <v>0</v>
      </c>
      <c r="E18" s="25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5" customFormat="1" ht="15.75" x14ac:dyDescent="0.2">
      <c r="A19" s="21">
        <v>8</v>
      </c>
      <c r="B19" s="22" t="s">
        <v>5</v>
      </c>
      <c r="C19" s="25">
        <v>0</v>
      </c>
      <c r="D19" s="25">
        <v>0</v>
      </c>
      <c r="E19" s="25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s="5" customFormat="1" ht="15.75" x14ac:dyDescent="0.2">
      <c r="A20" s="21">
        <v>9</v>
      </c>
      <c r="B20" s="22" t="s">
        <v>17</v>
      </c>
      <c r="C20" s="25">
        <v>0</v>
      </c>
      <c r="D20" s="25">
        <v>0</v>
      </c>
      <c r="E20" s="25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s="5" customFormat="1" ht="15.75" x14ac:dyDescent="0.2">
      <c r="A21" s="21">
        <v>10</v>
      </c>
      <c r="B21" s="22" t="s">
        <v>18</v>
      </c>
      <c r="C21" s="25">
        <v>0</v>
      </c>
      <c r="D21" s="25">
        <v>0</v>
      </c>
      <c r="E21" s="25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5" customFormat="1" ht="15.75" x14ac:dyDescent="0.2">
      <c r="A22" s="21">
        <v>11</v>
      </c>
      <c r="B22" s="22" t="s">
        <v>19</v>
      </c>
      <c r="C22" s="25">
        <v>0</v>
      </c>
      <c r="D22" s="25">
        <v>0</v>
      </c>
      <c r="E22" s="25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5" customFormat="1" ht="15.75" x14ac:dyDescent="0.2">
      <c r="A23" s="21">
        <v>12</v>
      </c>
      <c r="B23" s="22" t="s">
        <v>44</v>
      </c>
      <c r="C23" s="25">
        <v>0</v>
      </c>
      <c r="D23" s="25">
        <v>0</v>
      </c>
      <c r="E23" s="25">
        <f t="shared" si="1"/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5" customFormat="1" ht="15.75" x14ac:dyDescent="0.2">
      <c r="A24" s="21"/>
      <c r="B24" s="27" t="s">
        <v>30</v>
      </c>
      <c r="C24" s="20">
        <f>C25+C26+C27+C28+C29+C30+C31+C32+C33+C34+C35+C36+C37+C38+C39+C40+C41</f>
        <v>0</v>
      </c>
      <c r="D24" s="20">
        <f>D25+D26+D27+D28+D29+D30+D31+D32+D33+D34+D35+D36+D37+D38+D39+D40+D41</f>
        <v>144</v>
      </c>
      <c r="E24" s="20">
        <f t="shared" si="1"/>
        <v>144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s="5" customFormat="1" ht="15.75" x14ac:dyDescent="0.2">
      <c r="A25" s="21">
        <v>1</v>
      </c>
      <c r="B25" s="22" t="s">
        <v>58</v>
      </c>
      <c r="C25" s="25">
        <v>0</v>
      </c>
      <c r="D25" s="25">
        <v>0</v>
      </c>
      <c r="E25" s="28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s="5" customFormat="1" ht="15.75" x14ac:dyDescent="0.2">
      <c r="A26" s="21">
        <v>2</v>
      </c>
      <c r="B26" s="22" t="s">
        <v>59</v>
      </c>
      <c r="C26" s="25">
        <v>0</v>
      </c>
      <c r="D26" s="25">
        <v>0</v>
      </c>
      <c r="E26" s="25">
        <f t="shared" ref="E26:E41" si="2">C26+D26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s="5" customFormat="1" ht="18" customHeight="1" x14ac:dyDescent="0.2">
      <c r="A27" s="21">
        <v>3</v>
      </c>
      <c r="B27" s="40" t="s">
        <v>22</v>
      </c>
      <c r="C27" s="25">
        <v>0</v>
      </c>
      <c r="D27" s="25">
        <v>0</v>
      </c>
      <c r="E27" s="25">
        <f t="shared" si="2"/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s="5" customFormat="1" ht="16.5" x14ac:dyDescent="0.2">
      <c r="A28" s="21">
        <v>4</v>
      </c>
      <c r="B28" s="40" t="s">
        <v>23</v>
      </c>
      <c r="C28" s="25">
        <v>0</v>
      </c>
      <c r="D28" s="25">
        <v>0</v>
      </c>
      <c r="E28" s="25">
        <f t="shared" si="2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s="5" customFormat="1" ht="15.75" x14ac:dyDescent="0.2">
      <c r="A29" s="21">
        <v>5</v>
      </c>
      <c r="B29" s="22" t="s">
        <v>24</v>
      </c>
      <c r="C29" s="25">
        <v>0</v>
      </c>
      <c r="D29" s="28">
        <v>0</v>
      </c>
      <c r="E29" s="25">
        <f t="shared" si="2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s="5" customFormat="1" ht="15.75" x14ac:dyDescent="0.2">
      <c r="A30" s="21">
        <v>6</v>
      </c>
      <c r="B30" s="22" t="s">
        <v>25</v>
      </c>
      <c r="C30" s="25">
        <v>0</v>
      </c>
      <c r="D30" s="25">
        <v>0</v>
      </c>
      <c r="E30" s="25">
        <f t="shared" si="2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s="5" customFormat="1" ht="15.75" x14ac:dyDescent="0.2">
      <c r="A31" s="21">
        <v>7</v>
      </c>
      <c r="B31" s="22" t="s">
        <v>26</v>
      </c>
      <c r="C31" s="25">
        <v>0</v>
      </c>
      <c r="D31" s="25">
        <v>0</v>
      </c>
      <c r="E31" s="25">
        <f t="shared" si="2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s="5" customFormat="1" ht="15.75" x14ac:dyDescent="0.2">
      <c r="A32" s="21">
        <v>8</v>
      </c>
      <c r="B32" s="22" t="s">
        <v>43</v>
      </c>
      <c r="C32" s="25">
        <v>0</v>
      </c>
      <c r="D32" s="25">
        <v>0</v>
      </c>
      <c r="E32" s="25">
        <f t="shared" si="2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s="5" customFormat="1" ht="15.75" x14ac:dyDescent="0.2">
      <c r="A33" s="21">
        <v>9</v>
      </c>
      <c r="B33" s="22" t="s">
        <v>27</v>
      </c>
      <c r="C33" s="25">
        <v>0</v>
      </c>
      <c r="D33" s="28">
        <v>0</v>
      </c>
      <c r="E33" s="25">
        <f t="shared" si="2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s="5" customFormat="1" ht="16.5" x14ac:dyDescent="0.2">
      <c r="A34" s="21">
        <v>10</v>
      </c>
      <c r="B34" s="40" t="s">
        <v>28</v>
      </c>
      <c r="C34" s="25">
        <v>0</v>
      </c>
      <c r="D34" s="25">
        <v>144</v>
      </c>
      <c r="E34" s="25">
        <f t="shared" si="2"/>
        <v>144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s="5" customFormat="1" ht="15.75" x14ac:dyDescent="0.2">
      <c r="A35" s="21">
        <v>11</v>
      </c>
      <c r="B35" s="22" t="s">
        <v>29</v>
      </c>
      <c r="C35" s="25">
        <v>0</v>
      </c>
      <c r="D35" s="25">
        <v>0</v>
      </c>
      <c r="E35" s="25">
        <f t="shared" si="2"/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s="5" customFormat="1" ht="17.25" customHeight="1" x14ac:dyDescent="0.2">
      <c r="A36" s="21">
        <v>12</v>
      </c>
      <c r="B36" s="22" t="s">
        <v>62</v>
      </c>
      <c r="C36" s="25">
        <v>0</v>
      </c>
      <c r="D36" s="28">
        <v>0</v>
      </c>
      <c r="E36" s="25">
        <f t="shared" si="2"/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s="5" customFormat="1" ht="15.75" x14ac:dyDescent="0.2">
      <c r="A37" s="21">
        <v>13</v>
      </c>
      <c r="B37" s="22" t="s">
        <v>61</v>
      </c>
      <c r="C37" s="25">
        <v>0</v>
      </c>
      <c r="D37" s="28">
        <v>0</v>
      </c>
      <c r="E37" s="25">
        <f t="shared" si="2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s="5" customFormat="1" ht="15.75" x14ac:dyDescent="0.2">
      <c r="A38" s="21">
        <v>14</v>
      </c>
      <c r="B38" s="22" t="s">
        <v>46</v>
      </c>
      <c r="C38" s="25">
        <v>0</v>
      </c>
      <c r="D38" s="25">
        <v>0</v>
      </c>
      <c r="E38" s="25">
        <f>C38+D38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s="5" customFormat="1" ht="15.75" x14ac:dyDescent="0.2">
      <c r="A39" s="21">
        <v>15</v>
      </c>
      <c r="B39" s="39" t="s">
        <v>52</v>
      </c>
      <c r="C39" s="25">
        <v>0</v>
      </c>
      <c r="D39" s="25">
        <v>0</v>
      </c>
      <c r="E39" s="25">
        <f t="shared" si="2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s="5" customFormat="1" ht="16.5" customHeight="1" x14ac:dyDescent="0.2">
      <c r="A40" s="21">
        <v>16</v>
      </c>
      <c r="B40" s="22" t="s">
        <v>8</v>
      </c>
      <c r="C40" s="25">
        <v>0</v>
      </c>
      <c r="D40" s="25">
        <v>0</v>
      </c>
      <c r="E40" s="25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s="5" customFormat="1" ht="15.75" x14ac:dyDescent="0.2">
      <c r="A41" s="21">
        <v>17</v>
      </c>
      <c r="B41" s="22" t="s">
        <v>20</v>
      </c>
      <c r="C41" s="25">
        <v>0</v>
      </c>
      <c r="D41" s="25">
        <v>0</v>
      </c>
      <c r="E41" s="25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5" customFormat="1" ht="15.75" x14ac:dyDescent="0.2">
      <c r="A42" s="21"/>
      <c r="B42" s="27" t="s">
        <v>31</v>
      </c>
      <c r="C42" s="20">
        <f>C43+C44+C45+C46+C47+C48+C49+C50+C51+C52+C53+C54+C55+C56+C57</f>
        <v>0</v>
      </c>
      <c r="D42" s="20">
        <f>D43+D44+D45+D46+D47+D48+D49+D50+D51+D52+D53+D54+D55+D56+D57</f>
        <v>729.62</v>
      </c>
      <c r="E42" s="20">
        <f>C42+D42</f>
        <v>729.62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s="5" customFormat="1" ht="19.5" customHeight="1" x14ac:dyDescent="0.2">
      <c r="A43" s="21">
        <v>1</v>
      </c>
      <c r="B43" s="22" t="s">
        <v>60</v>
      </c>
      <c r="C43" s="25">
        <v>0</v>
      </c>
      <c r="D43" s="25">
        <v>0</v>
      </c>
      <c r="E43" s="25">
        <f>C43+D43</f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s="5" customFormat="1" ht="16.5" x14ac:dyDescent="0.2">
      <c r="A44" s="21">
        <v>2</v>
      </c>
      <c r="B44" s="22" t="s">
        <v>54</v>
      </c>
      <c r="C44" s="25">
        <v>0</v>
      </c>
      <c r="D44" s="25">
        <v>0</v>
      </c>
      <c r="E44" s="25">
        <f t="shared" ref="E44:E57" si="3">C44+D44</f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s="5" customFormat="1" ht="15.75" x14ac:dyDescent="0.2">
      <c r="A45" s="21">
        <v>3</v>
      </c>
      <c r="B45" s="22" t="s">
        <v>45</v>
      </c>
      <c r="C45" s="25">
        <v>0</v>
      </c>
      <c r="D45" s="25">
        <v>34.979999999999997</v>
      </c>
      <c r="E45" s="25">
        <f t="shared" si="3"/>
        <v>34.979999999999997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5" customFormat="1" ht="15.75" x14ac:dyDescent="0.2">
      <c r="A46" s="21">
        <v>4</v>
      </c>
      <c r="B46" s="22" t="s">
        <v>32</v>
      </c>
      <c r="C46" s="25">
        <v>0</v>
      </c>
      <c r="D46" s="25">
        <v>0</v>
      </c>
      <c r="E46" s="25">
        <f t="shared" si="3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s="5" customFormat="1" ht="15.75" x14ac:dyDescent="0.2">
      <c r="A47" s="21">
        <v>5</v>
      </c>
      <c r="B47" s="22" t="s">
        <v>33</v>
      </c>
      <c r="C47" s="25">
        <v>0</v>
      </c>
      <c r="D47" s="25">
        <v>0</v>
      </c>
      <c r="E47" s="25">
        <f t="shared" si="3"/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s="5" customFormat="1" ht="15.75" x14ac:dyDescent="0.2">
      <c r="A48" s="21">
        <v>6</v>
      </c>
      <c r="B48" s="22" t="s">
        <v>34</v>
      </c>
      <c r="C48" s="25">
        <v>0</v>
      </c>
      <c r="D48" s="25">
        <v>0</v>
      </c>
      <c r="E48" s="25">
        <f t="shared" si="3"/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s="5" customFormat="1" ht="15.75" x14ac:dyDescent="0.2">
      <c r="A49" s="21">
        <v>7</v>
      </c>
      <c r="B49" s="22" t="s">
        <v>35</v>
      </c>
      <c r="C49" s="25">
        <v>0</v>
      </c>
      <c r="D49" s="25">
        <v>0</v>
      </c>
      <c r="E49" s="25">
        <f t="shared" si="3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5" customFormat="1" ht="16.5" x14ac:dyDescent="0.2">
      <c r="A50" s="21">
        <v>8</v>
      </c>
      <c r="B50" s="22" t="s">
        <v>53</v>
      </c>
      <c r="C50" s="25">
        <v>0</v>
      </c>
      <c r="D50" s="25">
        <v>0</v>
      </c>
      <c r="E50" s="25">
        <f>C50+D50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s="5" customFormat="1" ht="15.75" x14ac:dyDescent="0.2">
      <c r="A51" s="21">
        <v>9</v>
      </c>
      <c r="B51" s="22" t="s">
        <v>36</v>
      </c>
      <c r="C51" s="25">
        <v>0</v>
      </c>
      <c r="D51" s="25">
        <v>694.64</v>
      </c>
      <c r="E51" s="25">
        <f>C51+D51</f>
        <v>694.64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s="5" customFormat="1" ht="15.75" x14ac:dyDescent="0.2">
      <c r="A52" s="21">
        <v>10</v>
      </c>
      <c r="B52" s="22" t="s">
        <v>42</v>
      </c>
      <c r="C52" s="25">
        <v>0</v>
      </c>
      <c r="D52" s="25">
        <v>0</v>
      </c>
      <c r="E52" s="25">
        <f>C52+D52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s="5" customFormat="1" ht="15.75" x14ac:dyDescent="0.2">
      <c r="A53" s="21">
        <v>11</v>
      </c>
      <c r="B53" s="22" t="s">
        <v>37</v>
      </c>
      <c r="C53" s="25">
        <v>0</v>
      </c>
      <c r="D53" s="25">
        <v>0</v>
      </c>
      <c r="E53" s="25">
        <f t="shared" si="3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s="5" customFormat="1" ht="15.75" x14ac:dyDescent="0.2">
      <c r="A54" s="21">
        <v>12</v>
      </c>
      <c r="B54" s="22" t="s">
        <v>38</v>
      </c>
      <c r="C54" s="25">
        <v>0</v>
      </c>
      <c r="D54" s="25">
        <v>0</v>
      </c>
      <c r="E54" s="25">
        <f t="shared" si="3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s="5" customFormat="1" ht="17.25" customHeight="1" x14ac:dyDescent="0.2">
      <c r="A55" s="21">
        <v>13</v>
      </c>
      <c r="B55" s="22" t="s">
        <v>39</v>
      </c>
      <c r="C55" s="25">
        <v>0</v>
      </c>
      <c r="D55" s="25">
        <v>0</v>
      </c>
      <c r="E55" s="25">
        <f t="shared" si="3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s="5" customFormat="1" ht="15.75" x14ac:dyDescent="0.2">
      <c r="A56" s="21">
        <v>14</v>
      </c>
      <c r="B56" s="22" t="s">
        <v>40</v>
      </c>
      <c r="C56" s="25">
        <v>0</v>
      </c>
      <c r="D56" s="25">
        <v>0</v>
      </c>
      <c r="E56" s="25">
        <f t="shared" si="3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s="5" customFormat="1" ht="15.75" x14ac:dyDescent="0.2">
      <c r="A57" s="21">
        <v>15</v>
      </c>
      <c r="B57" s="22" t="s">
        <v>44</v>
      </c>
      <c r="C57" s="25">
        <v>0</v>
      </c>
      <c r="D57" s="25">
        <v>0</v>
      </c>
      <c r="E57" s="25">
        <f t="shared" si="3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s="5" customFormat="1" ht="15.75" x14ac:dyDescent="0.2">
      <c r="A58" s="29"/>
      <c r="B58" s="30" t="s">
        <v>64</v>
      </c>
      <c r="C58" s="31">
        <f>C4+C5-C24-C42</f>
        <v>704.7199999999998</v>
      </c>
      <c r="D58" s="31">
        <f>D4+D5-D24-D42</f>
        <v>36491.420000000013</v>
      </c>
      <c r="E58" s="31">
        <f>C58+D58</f>
        <v>37196.140000000014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s="5" customFormat="1" ht="15.75" x14ac:dyDescent="0.2">
      <c r="A59" s="32"/>
      <c r="B59" s="33" t="s">
        <v>6</v>
      </c>
      <c r="C59" s="33"/>
      <c r="D59" s="33"/>
      <c r="E59" s="3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s="5" customFormat="1" ht="15.75" x14ac:dyDescent="0.2">
      <c r="A60" s="32"/>
      <c r="B60" s="33" t="s">
        <v>63</v>
      </c>
      <c r="C60" s="35" t="s">
        <v>3</v>
      </c>
      <c r="D60" s="33" t="s">
        <v>7</v>
      </c>
      <c r="E60" s="3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75" s="5" customFormat="1" ht="15.75" x14ac:dyDescent="0.2">
      <c r="A61" s="32"/>
      <c r="B61" s="33" t="s">
        <v>21</v>
      </c>
      <c r="C61" s="33"/>
      <c r="D61" s="33"/>
      <c r="E61" s="3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75" s="5" customFormat="1" ht="15.75" x14ac:dyDescent="0.2">
      <c r="A62" s="37"/>
      <c r="B62" s="33" t="s">
        <v>47</v>
      </c>
      <c r="C62" s="33"/>
      <c r="D62" s="33"/>
      <c r="E62" s="34"/>
    </row>
    <row r="63" spans="1:75" s="5" customFormat="1" ht="15.75" x14ac:dyDescent="0.2">
      <c r="A63" s="37"/>
      <c r="B63" s="33" t="s">
        <v>48</v>
      </c>
      <c r="C63" s="35" t="s">
        <v>3</v>
      </c>
      <c r="D63" s="33"/>
      <c r="E63" s="34"/>
    </row>
    <row r="64" spans="1:75" x14ac:dyDescent="0.2">
      <c r="A64" s="1"/>
      <c r="C64" s="5"/>
      <c r="D64" s="5"/>
      <c r="E64" s="5"/>
    </row>
    <row r="65" spans="1:5" x14ac:dyDescent="0.2">
      <c r="A65" s="1"/>
      <c r="C65" s="5"/>
      <c r="D65" s="5"/>
      <c r="E65" s="5"/>
    </row>
    <row r="66" spans="1:5" x14ac:dyDescent="0.2">
      <c r="A66" s="1"/>
      <c r="C66" s="5"/>
      <c r="D66" s="5"/>
      <c r="E66" s="5"/>
    </row>
    <row r="67" spans="1:5" x14ac:dyDescent="0.2">
      <c r="A67" s="1"/>
      <c r="C67" s="5"/>
      <c r="D67" s="5"/>
      <c r="E67" s="5"/>
    </row>
    <row r="68" spans="1:5" x14ac:dyDescent="0.2">
      <c r="A68" s="1"/>
      <c r="C68" s="5"/>
      <c r="D68" s="5"/>
      <c r="E68" s="5"/>
    </row>
    <row r="69" spans="1:5" x14ac:dyDescent="0.2">
      <c r="A69" s="1"/>
      <c r="C69" s="5"/>
      <c r="D69" s="5"/>
      <c r="E69" s="5"/>
    </row>
    <row r="70" spans="1:5" x14ac:dyDescent="0.2">
      <c r="A70" s="1"/>
      <c r="C70" s="5"/>
      <c r="D70" s="5"/>
      <c r="E70" s="5"/>
    </row>
    <row r="71" spans="1:5" x14ac:dyDescent="0.2">
      <c r="A71" s="1"/>
      <c r="C71" s="5"/>
      <c r="D71" s="5"/>
      <c r="E71" s="5"/>
    </row>
    <row r="72" spans="1:5" x14ac:dyDescent="0.2">
      <c r="A72" s="1"/>
      <c r="C72" s="5"/>
      <c r="D72" s="5"/>
      <c r="E72" s="5"/>
    </row>
  </sheetData>
  <pageMargins left="0.62992125984251968" right="0.23622047244094491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Siika</cp:lastModifiedBy>
  <cp:lastPrinted>2026-08-07T14:02:43Z</cp:lastPrinted>
  <dcterms:created xsi:type="dcterms:W3CDTF">2006-06-21T15:36:01Z</dcterms:created>
  <dcterms:modified xsi:type="dcterms:W3CDTF">2026-08-07T14:04:09Z</dcterms:modified>
</cp:coreProperties>
</file>